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r-fsr-01.dflnet.de\shares$\DFL\Finanzen\Lizenzierung\Lizenz\Excel\LIZENZEN\Liz2425\Organisatorisches\DFL\"/>
    </mc:Choice>
  </mc:AlternateContent>
  <xr:revisionPtr revIDLastSave="0" documentId="13_ncr:1_{923066F2-1597-4074-B38C-647BD4A0E594}" xr6:coauthVersionLast="47" xr6:coauthVersionMax="47" xr10:uidLastSave="{00000000-0000-0000-0000-000000000000}"/>
  <bookViews>
    <workbookView xWindow="-120" yWindow="-120" windowWidth="25440" windowHeight="15270" tabRatio="826" xr2:uid="{00000000-000D-0000-FFFF-FFFF00000000}"/>
  </bookViews>
  <sheets>
    <sheet name="BL-2 2024-25 BiLGuV" sheetId="9" r:id="rId1"/>
  </sheets>
  <definedNames>
    <definedName name="_xlnm.Print_Area" localSheetId="0">'BL-2 2024-25 BiLGuV'!$A$1:$S$56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9" l="1"/>
  <c r="N41" i="9"/>
  <c r="N48" i="9" s="1"/>
  <c r="N53" i="9" s="1"/>
  <c r="N34" i="9"/>
  <c r="N20" i="9"/>
  <c r="D34" i="9"/>
  <c r="D20" i="9"/>
  <c r="D48" i="9"/>
  <c r="D53" i="9" s="1"/>
  <c r="Q48" i="9" l="1"/>
  <c r="Q53" i="9" s="1"/>
  <c r="Q34" i="9"/>
  <c r="Q20" i="9"/>
  <c r="P48" i="9" l="1"/>
  <c r="P53" i="9" s="1"/>
  <c r="P34" i="9"/>
  <c r="P20" i="9"/>
  <c r="K48" i="9"/>
  <c r="K53" i="9" s="1"/>
  <c r="J48" i="9"/>
  <c r="J53" i="9" s="1"/>
  <c r="I48" i="9"/>
  <c r="I53" i="9" s="1"/>
  <c r="H48" i="9"/>
  <c r="H53" i="9" s="1"/>
  <c r="G48" i="9"/>
  <c r="G53" i="9" s="1"/>
  <c r="F48" i="9"/>
  <c r="F53" i="9" s="1"/>
  <c r="E48" i="9"/>
  <c r="E53" i="9" s="1"/>
  <c r="J34" i="9"/>
  <c r="I34" i="9"/>
  <c r="H34" i="9"/>
  <c r="G34" i="9"/>
  <c r="F34" i="9"/>
  <c r="E34" i="9"/>
  <c r="F20" i="9"/>
  <c r="O20" i="9"/>
  <c r="M20" i="9"/>
  <c r="L20" i="9"/>
  <c r="K20" i="9"/>
  <c r="J20" i="9"/>
  <c r="I20" i="9"/>
  <c r="H20" i="9"/>
  <c r="M34" i="9"/>
  <c r="L34" i="9"/>
  <c r="K34" i="9"/>
  <c r="L53" i="9"/>
  <c r="S48" i="9"/>
  <c r="S53" i="9" s="1"/>
  <c r="R48" i="9"/>
  <c r="R53" i="9" s="1"/>
  <c r="O48" i="9"/>
  <c r="O53" i="9" s="1"/>
  <c r="M48" i="9"/>
  <c r="M53" i="9" s="1"/>
  <c r="C48" i="9"/>
  <c r="C53" i="9" s="1"/>
  <c r="B48" i="9"/>
  <c r="B53" i="9" s="1"/>
  <c r="S34" i="9"/>
  <c r="R34" i="9"/>
  <c r="O34" i="9"/>
  <c r="C34" i="9"/>
  <c r="B34" i="9"/>
  <c r="S20" i="9"/>
  <c r="R20" i="9"/>
  <c r="G20" i="9"/>
  <c r="E20" i="9"/>
  <c r="C20" i="9"/>
  <c r="B20" i="9"/>
</calcChain>
</file>

<file path=xl/sharedStrings.xml><?xml version="1.0" encoding="utf-8"?>
<sst xmlns="http://schemas.openxmlformats.org/spreadsheetml/2006/main" count="161" uniqueCount="55">
  <si>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</si>
  <si>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</si>
  <si>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</si>
  <si>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</si>
  <si>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</si>
  <si>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</si>
  <si>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</si>
  <si>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</si>
  <si>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</si>
  <si>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</si>
  <si>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</si>
  <si>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</si>
  <si>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</si>
  <si>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</si>
  <si>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</si>
  <si>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</si>
  <si>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</si>
  <si>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</si>
  <si>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</si>
  <si>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</si>
  <si>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</si>
  <si>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</si>
  <si>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Auf andere Gesellschafter entfallender Gewinn/Verlust</t>
  </si>
  <si>
    <t>Alle Angaben in T€</t>
  </si>
  <si>
    <t>Fortuna 
Düsseldorf</t>
  </si>
  <si>
    <t>SC 
Paderborn 07</t>
  </si>
  <si>
    <t>Karlsruher SC</t>
  </si>
  <si>
    <t>Hannover 96</t>
  </si>
  <si>
    <t>1. FC 
Nürnberg</t>
  </si>
  <si>
    <t>Einzel</t>
  </si>
  <si>
    <t>Konzern</t>
  </si>
  <si>
    <t>10. (Konzern)jahresüberschuss/(Konzern)jahresfehlbetrag</t>
  </si>
  <si>
    <t>Auszahlungen für Spielerberater
im letzten Geschäftsjahr (in T€)</t>
  </si>
  <si>
    <t>Eintracht
Braunschweig</t>
  </si>
  <si>
    <t>Hamburger SV</t>
  </si>
  <si>
    <t>SpVgg
Greuther Fürth</t>
  </si>
  <si>
    <t>1. FC
Kaiserslautern</t>
  </si>
  <si>
    <t>1. FC
Magdeburg</t>
  </si>
  <si>
    <t>E. Aktiver Unterschiedsbetrag aus der Vermögensverrechnung</t>
  </si>
  <si>
    <t>Hertha BSC</t>
  </si>
  <si>
    <t>Unterschiedsbetrag aus der Kapitalkonsolidierung</t>
  </si>
  <si>
    <t>Aufgrund von Unternehmensverträgen abgeführte Gewinne</t>
  </si>
  <si>
    <t>Ergebniszuweisung an atypisch stillen Gesellschafter</t>
  </si>
  <si>
    <t>FC 
Schalke 04</t>
  </si>
  <si>
    <t>SV 07
Elversberg</t>
  </si>
  <si>
    <t>SV
 Darmstadt 98</t>
  </si>
  <si>
    <t>2022-23</t>
  </si>
  <si>
    <t>1. FC Köln</t>
  </si>
  <si>
    <t>SSV 
Ulm 1846</t>
  </si>
  <si>
    <t>SC Preußen 
Münster</t>
  </si>
  <si>
    <t>SSV Jahn 
Regensburg</t>
  </si>
  <si>
    <t>2. Bundesliga 2024-25
BILANZ
 Letzter Konzernabschluss bzw. 
letzter Jahresabschluss (Einzelabschluss)</t>
  </si>
  <si>
    <t>2. Bundesliga 2024-25
Gewinn- und Verlustrechnung
 Letzter Konzernabschluss bzw. 
letzter Jahresabschluss (Einzelabschluss)</t>
  </si>
  <si>
    <t>Letzter Abschluss - Bilanzstichtag 30.06.2023 (wenn Geschäftsjahr der Saison 2022-23 entspricht) oder Bilanzstichtag 31.12.2023 (wenn Geschäftsjahr dem Kalenderjahr 2023 entspricht)</t>
  </si>
  <si>
    <t>Letzter Abschluss (Geschäftsjahr entspricht der Saison 2022-23 oder dem Kalenderjahr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</si>
</sst>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_ ;\-#,##0\ "/>
    <numFmt numFmtId="166" formatCode="#,##0.000_ ;[Red]\-#,##0.0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CECEC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8" borderId="6" applyNumberFormat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4" fontId="3" fillId="4" borderId="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3" fillId="6" borderId="1" xfId="0" applyFont="1" applyFill="1" applyBorder="1"/>
    <xf numFmtId="164" fontId="3" fillId="6" borderId="1" xfId="0" applyNumberFormat="1" applyFont="1" applyFill="1" applyBorder="1"/>
    <xf numFmtId="0" fontId="1" fillId="0" borderId="0" xfId="0" applyFont="1"/>
    <xf numFmtId="164" fontId="5" fillId="7" borderId="0" xfId="0" applyNumberFormat="1" applyFont="1" applyFill="1"/>
    <xf numFmtId="0" fontId="5" fillId="0" borderId="1" xfId="0" applyFont="1" applyBorder="1"/>
    <xf numFmtId="164" fontId="5" fillId="0" borderId="1" xfId="0" applyNumberFormat="1" applyFont="1" applyBorder="1"/>
    <xf numFmtId="1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6" borderId="1" xfId="0" applyNumberFormat="1" applyFont="1" applyFill="1" applyBorder="1"/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/>
    <xf numFmtId="0" fontId="5" fillId="7" borderId="0" xfId="0" applyFont="1" applyFill="1" applyAlignment="1">
      <alignment horizontal="left" wrapText="1"/>
    </xf>
    <xf numFmtId="164" fontId="2" fillId="9" borderId="1" xfId="0" applyNumberFormat="1" applyFont="1" applyFill="1" applyBorder="1"/>
    <xf numFmtId="164" fontId="2" fillId="0" borderId="0" xfId="0" applyNumberFormat="1" applyFont="1"/>
    <xf numFmtId="166" fontId="2" fillId="0" borderId="0" xfId="0" applyNumberFormat="1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186795</xdr:colOff>
      <xdr:row>0</xdr:row>
      <xdr:rowOff>19050</xdr:rowOff>
    </xdr:from>
    <xdr:to>
      <xdr:col>18</xdr:col>
      <xdr:colOff>806256</xdr:colOff>
      <xdr:row>7</xdr:row>
      <xdr:rowOff>141513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45FD77-689F-45D1-A94F-58A664A7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98945" y="19050"/>
          <a:ext cx="1467186" cy="1455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7F5E-B1B3-4471-A2B2-2AF4BA5DFC76}">
  <sheetPr>
    <pageSetUpPr fitToPage="1"/>
  </sheetPr>
  <dimension ref="A1:U58"/>
  <sheetViews>
    <sheetView tabSelected="1" zoomScaleNormal="100" workbookViewId="0"/>
  </sheetViews>
  <sheetFormatPr baseColWidth="10" defaultColWidth="11.42578125" defaultRowHeight="15.75" x14ac:dyDescent="0.3"/>
  <cols>
    <col min="1" max="1" width="64.42578125" style="1" bestFit="1" customWidth="1"/>
    <col min="2" max="2" width="13.140625" style="1" bestFit="1" customWidth="1"/>
    <col min="3" max="4" width="16" style="1" bestFit="1" customWidth="1"/>
    <col min="5" max="6" width="12.7109375" style="1" bestFit="1" customWidth="1"/>
    <col min="7" max="8" width="17" style="1" bestFit="1" customWidth="1"/>
    <col min="9" max="9" width="14.7109375" style="1" bestFit="1" customWidth="1"/>
    <col min="10" max="10" width="16" style="1" bestFit="1" customWidth="1"/>
    <col min="11" max="11" width="15.42578125" style="1" bestFit="1" customWidth="1"/>
    <col min="12" max="12" width="12.7109375" style="1" bestFit="1" customWidth="1"/>
    <col min="13" max="13" width="13.42578125" style="1" customWidth="1"/>
    <col min="14" max="14" width="13.42578125" style="1" bestFit="1" customWidth="1"/>
    <col min="15" max="15" width="12.7109375" style="1" bestFit="1" customWidth="1"/>
    <col min="16" max="16" width="15.42578125" style="1" bestFit="1" customWidth="1"/>
    <col min="17" max="17" width="14" style="1" bestFit="1" customWidth="1"/>
    <col min="18" max="19" width="12.7109375" style="1" bestFit="1" customWidth="1"/>
    <col min="20" max="20" width="10.140625" style="1" customWidth="1"/>
    <col min="21" max="21" width="11.42578125" style="1"/>
    <col min="22" max="22" width="20.5703125" style="1" bestFit="1" customWidth="1"/>
    <col min="23" max="16384" width="11.42578125" style="1"/>
  </cols>
  <sheetData>
    <row r="1" spans="1:20" customFormat="1" ht="15" x14ac:dyDescent="0.25"/>
    <row r="2" spans="1:20" customFormat="1" ht="15" x14ac:dyDescent="0.25"/>
    <row r="3" spans="1:20" customFormat="1" ht="15" customHeight="1" x14ac:dyDescent="0.25"/>
    <row r="4" spans="1:20" customFormat="1" ht="15" customHeight="1" x14ac:dyDescent="0.25"/>
    <row r="5" spans="1:20" customFormat="1" ht="15" customHeight="1" x14ac:dyDescent="0.25"/>
    <row r="6" spans="1:20" customFormat="1" ht="15" customHeight="1" x14ac:dyDescent="0.25"/>
    <row r="7" spans="1:20" customFormat="1" ht="15" x14ac:dyDescent="0.25"/>
    <row r="8" spans="1:20" customFormat="1" ht="15" customHeight="1" x14ac:dyDescent="0.25"/>
    <row r="9" spans="1:20" customFormat="1" x14ac:dyDescent="0.3">
      <c r="T9" s="1"/>
    </row>
    <row r="10" spans="1:20" x14ac:dyDescent="0.3">
      <c r="A10" s="29" t="s">
        <v>51</v>
      </c>
      <c r="B10" s="32" t="s">
        <v>53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4"/>
    </row>
    <row r="11" spans="1:20" ht="47.25" x14ac:dyDescent="0.3">
      <c r="A11" s="30"/>
      <c r="B11" s="22" t="s">
        <v>39</v>
      </c>
      <c r="C11" s="22" t="s">
        <v>33</v>
      </c>
      <c r="D11" s="22" t="s">
        <v>45</v>
      </c>
      <c r="E11" s="22" t="s">
        <v>24</v>
      </c>
      <c r="F11" s="22" t="s">
        <v>44</v>
      </c>
      <c r="G11" s="22" t="s">
        <v>35</v>
      </c>
      <c r="H11" s="22" t="s">
        <v>34</v>
      </c>
      <c r="I11" s="22" t="s">
        <v>27</v>
      </c>
      <c r="J11" s="22" t="s">
        <v>36</v>
      </c>
      <c r="K11" s="22" t="s">
        <v>26</v>
      </c>
      <c r="L11" s="22" t="s">
        <v>47</v>
      </c>
      <c r="M11" s="22" t="s">
        <v>37</v>
      </c>
      <c r="N11" s="22" t="s">
        <v>49</v>
      </c>
      <c r="O11" s="22" t="s">
        <v>28</v>
      </c>
      <c r="P11" s="22" t="s">
        <v>25</v>
      </c>
      <c r="Q11" s="22" t="s">
        <v>50</v>
      </c>
      <c r="R11" s="22" t="s">
        <v>43</v>
      </c>
      <c r="S11" s="22" t="s">
        <v>48</v>
      </c>
    </row>
    <row r="12" spans="1:20" x14ac:dyDescent="0.3">
      <c r="A12" s="30"/>
      <c r="B12" s="9">
        <v>45107</v>
      </c>
      <c r="C12" s="9">
        <v>45107</v>
      </c>
      <c r="D12" s="9">
        <v>45107</v>
      </c>
      <c r="E12" s="9">
        <v>45107</v>
      </c>
      <c r="F12" s="19">
        <v>45291</v>
      </c>
      <c r="G12" s="9">
        <v>45107</v>
      </c>
      <c r="H12" s="9">
        <v>45107</v>
      </c>
      <c r="I12" s="9">
        <v>45107</v>
      </c>
      <c r="J12" s="9">
        <v>45107</v>
      </c>
      <c r="K12" s="9">
        <v>45107</v>
      </c>
      <c r="L12" s="9">
        <v>45107</v>
      </c>
      <c r="M12" s="9">
        <v>45107</v>
      </c>
      <c r="N12" s="9">
        <v>45107</v>
      </c>
      <c r="O12" s="9">
        <v>45107</v>
      </c>
      <c r="P12" s="9">
        <v>45107</v>
      </c>
      <c r="Q12" s="9">
        <v>45107</v>
      </c>
      <c r="R12" s="19">
        <v>45291</v>
      </c>
      <c r="S12" s="9">
        <v>45107</v>
      </c>
    </row>
    <row r="13" spans="1:20" x14ac:dyDescent="0.3">
      <c r="A13" s="31"/>
      <c r="B13" s="2" t="s">
        <v>30</v>
      </c>
      <c r="C13" s="2" t="s">
        <v>29</v>
      </c>
      <c r="D13" s="2" t="s">
        <v>30</v>
      </c>
      <c r="E13" s="2" t="s">
        <v>29</v>
      </c>
      <c r="F13" s="23" t="s">
        <v>30</v>
      </c>
      <c r="G13" s="23" t="s">
        <v>29</v>
      </c>
      <c r="H13" s="23" t="s">
        <v>29</v>
      </c>
      <c r="I13" s="23" t="s">
        <v>30</v>
      </c>
      <c r="J13" s="23" t="s">
        <v>30</v>
      </c>
      <c r="K13" s="23" t="s">
        <v>30</v>
      </c>
      <c r="L13" s="23" t="s">
        <v>29</v>
      </c>
      <c r="M13" s="23" t="s">
        <v>29</v>
      </c>
      <c r="N13" s="2" t="s">
        <v>29</v>
      </c>
      <c r="O13" s="23" t="s">
        <v>30</v>
      </c>
      <c r="P13" s="2" t="s">
        <v>29</v>
      </c>
      <c r="Q13" s="2" t="s">
        <v>29</v>
      </c>
      <c r="R13" s="2" t="s">
        <v>30</v>
      </c>
      <c r="S13" s="2" t="s">
        <v>29</v>
      </c>
    </row>
    <row r="14" spans="1:20" x14ac:dyDescent="0.3">
      <c r="A14" s="10" t="s">
        <v>0</v>
      </c>
      <c r="B14" s="11"/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20" x14ac:dyDescent="0.3">
      <c r="A15" s="3" t="s">
        <v>1</v>
      </c>
      <c r="B15" s="4">
        <v>33206.800000000003</v>
      </c>
      <c r="C15" s="4">
        <v>5352.9000000000005</v>
      </c>
      <c r="D15" s="4">
        <v>37938.200000000004</v>
      </c>
      <c r="E15" s="4">
        <v>12030.8</v>
      </c>
      <c r="F15" s="4">
        <v>22475.5</v>
      </c>
      <c r="G15" s="4">
        <v>4599.3</v>
      </c>
      <c r="H15" s="4">
        <v>97055.8</v>
      </c>
      <c r="I15" s="4">
        <v>30299</v>
      </c>
      <c r="J15" s="4">
        <v>13879.5</v>
      </c>
      <c r="K15" s="4">
        <v>25874.2</v>
      </c>
      <c r="L15" s="4">
        <v>54708</v>
      </c>
      <c r="M15" s="4">
        <v>1927.2</v>
      </c>
      <c r="N15" s="4">
        <v>6081.8</v>
      </c>
      <c r="O15" s="4">
        <v>11215.6</v>
      </c>
      <c r="P15" s="4">
        <v>6269.7</v>
      </c>
      <c r="Q15" s="4">
        <v>7287.9</v>
      </c>
      <c r="R15" s="4">
        <v>73542.899999999994</v>
      </c>
      <c r="S15" s="4">
        <v>1299.9000000000001</v>
      </c>
      <c r="T15" s="5"/>
    </row>
    <row r="16" spans="1:20" x14ac:dyDescent="0.3">
      <c r="A16" s="3" t="s">
        <v>2</v>
      </c>
      <c r="B16" s="4">
        <v>92191.2</v>
      </c>
      <c r="C16" s="4">
        <v>5272.3</v>
      </c>
      <c r="D16" s="4">
        <v>14108.4</v>
      </c>
      <c r="E16" s="4">
        <v>11834.3</v>
      </c>
      <c r="F16" s="4">
        <v>1671.5</v>
      </c>
      <c r="G16" s="4">
        <v>11587.6</v>
      </c>
      <c r="H16" s="4">
        <v>56148.2</v>
      </c>
      <c r="I16" s="4">
        <v>18205</v>
      </c>
      <c r="J16" s="4">
        <v>21679.3</v>
      </c>
      <c r="K16" s="4">
        <v>7030.9</v>
      </c>
      <c r="L16" s="4">
        <v>36072</v>
      </c>
      <c r="M16" s="4">
        <v>12815.5</v>
      </c>
      <c r="N16" s="4">
        <v>1322.4</v>
      </c>
      <c r="O16" s="4">
        <v>9142.4</v>
      </c>
      <c r="P16" s="4">
        <v>8523.6</v>
      </c>
      <c r="Q16" s="4">
        <v>13701.9</v>
      </c>
      <c r="R16" s="4">
        <v>23394.3</v>
      </c>
      <c r="S16" s="4">
        <v>1219.0999999999999</v>
      </c>
      <c r="T16" s="5"/>
    </row>
    <row r="17" spans="1:20" x14ac:dyDescent="0.3">
      <c r="A17" s="3" t="s">
        <v>3</v>
      </c>
      <c r="B17" s="4">
        <v>5402.1</v>
      </c>
      <c r="C17" s="4">
        <v>945.1</v>
      </c>
      <c r="D17" s="4">
        <v>629.70000000000005</v>
      </c>
      <c r="E17" s="4">
        <v>693.4</v>
      </c>
      <c r="F17" s="4">
        <v>346.9</v>
      </c>
      <c r="G17" s="4">
        <v>71.900000000000006</v>
      </c>
      <c r="H17" s="4">
        <v>1289.0999999999999</v>
      </c>
      <c r="I17" s="4">
        <v>2261</v>
      </c>
      <c r="J17" s="4">
        <v>263.8</v>
      </c>
      <c r="K17" s="4">
        <v>138.69999999999999</v>
      </c>
      <c r="L17" s="4">
        <v>1363</v>
      </c>
      <c r="M17" s="4">
        <v>230.6</v>
      </c>
      <c r="N17" s="4">
        <v>81.599999999999994</v>
      </c>
      <c r="O17" s="4">
        <v>470.6</v>
      </c>
      <c r="P17" s="4">
        <v>1206.5999999999999</v>
      </c>
      <c r="Q17" s="4">
        <v>3.2</v>
      </c>
      <c r="R17" s="4">
        <v>1343.1</v>
      </c>
      <c r="S17" s="4">
        <v>15.6</v>
      </c>
      <c r="T17" s="5"/>
    </row>
    <row r="18" spans="1:20" x14ac:dyDescent="0.3">
      <c r="A18" s="3" t="s">
        <v>4</v>
      </c>
      <c r="B18" s="4">
        <v>0</v>
      </c>
      <c r="C18" s="4">
        <v>38.299999999999997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662.8</v>
      </c>
      <c r="S18" s="4">
        <v>0</v>
      </c>
      <c r="T18" s="5"/>
    </row>
    <row r="19" spans="1:20" x14ac:dyDescent="0.3">
      <c r="A19" s="3" t="s">
        <v>38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5"/>
    </row>
    <row r="20" spans="1:20" x14ac:dyDescent="0.3">
      <c r="A20" s="13" t="s">
        <v>5</v>
      </c>
      <c r="B20" s="14">
        <f t="shared" ref="B20:S20" si="0">SUM(B15:B19)</f>
        <v>130800.1</v>
      </c>
      <c r="C20" s="14">
        <f t="shared" si="0"/>
        <v>11608.6</v>
      </c>
      <c r="D20" s="14">
        <f t="shared" si="0"/>
        <v>52676.3</v>
      </c>
      <c r="E20" s="14">
        <f t="shared" si="0"/>
        <v>24558.5</v>
      </c>
      <c r="F20" s="14">
        <f t="shared" si="0"/>
        <v>24493.9</v>
      </c>
      <c r="G20" s="14">
        <f t="shared" si="0"/>
        <v>16258.800000000001</v>
      </c>
      <c r="H20" s="14">
        <f t="shared" si="0"/>
        <v>154493.1</v>
      </c>
      <c r="I20" s="14">
        <f t="shared" si="0"/>
        <v>50765</v>
      </c>
      <c r="J20" s="14">
        <f t="shared" si="0"/>
        <v>35822.600000000006</v>
      </c>
      <c r="K20" s="14">
        <f t="shared" si="0"/>
        <v>33043.799999999996</v>
      </c>
      <c r="L20" s="14">
        <f t="shared" si="0"/>
        <v>92143</v>
      </c>
      <c r="M20" s="14">
        <f t="shared" si="0"/>
        <v>14973.300000000001</v>
      </c>
      <c r="N20" s="14">
        <f t="shared" si="0"/>
        <v>7485.8000000000011</v>
      </c>
      <c r="O20" s="14">
        <f t="shared" si="0"/>
        <v>20828.599999999999</v>
      </c>
      <c r="P20" s="14">
        <f t="shared" si="0"/>
        <v>15999.9</v>
      </c>
      <c r="Q20" s="14">
        <f t="shared" si="0"/>
        <v>20993</v>
      </c>
      <c r="R20" s="14">
        <f t="shared" si="0"/>
        <v>98943.1</v>
      </c>
      <c r="S20" s="14">
        <f t="shared" si="0"/>
        <v>2534.6</v>
      </c>
      <c r="T20" s="5"/>
    </row>
    <row r="22" spans="1:20" ht="16.5" customHeight="1" x14ac:dyDescent="0.3">
      <c r="A22" s="29" t="s">
        <v>51</v>
      </c>
      <c r="B22" s="32" t="s">
        <v>53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4"/>
    </row>
    <row r="23" spans="1:20" ht="47.25" x14ac:dyDescent="0.3">
      <c r="A23" s="30"/>
      <c r="B23" s="22" t="s">
        <v>39</v>
      </c>
      <c r="C23" s="22" t="s">
        <v>33</v>
      </c>
      <c r="D23" s="22" t="s">
        <v>45</v>
      </c>
      <c r="E23" s="22" t="s">
        <v>24</v>
      </c>
      <c r="F23" s="22" t="s">
        <v>44</v>
      </c>
      <c r="G23" s="22" t="s">
        <v>35</v>
      </c>
      <c r="H23" s="22" t="s">
        <v>34</v>
      </c>
      <c r="I23" s="22" t="s">
        <v>27</v>
      </c>
      <c r="J23" s="22" t="s">
        <v>36</v>
      </c>
      <c r="K23" s="22" t="s">
        <v>26</v>
      </c>
      <c r="L23" s="22" t="s">
        <v>47</v>
      </c>
      <c r="M23" s="22" t="s">
        <v>37</v>
      </c>
      <c r="N23" s="22" t="s">
        <v>49</v>
      </c>
      <c r="O23" s="22" t="s">
        <v>28</v>
      </c>
      <c r="P23" s="22" t="s">
        <v>25</v>
      </c>
      <c r="Q23" s="22" t="s">
        <v>50</v>
      </c>
      <c r="R23" s="22" t="s">
        <v>43</v>
      </c>
      <c r="S23" s="22" t="s">
        <v>48</v>
      </c>
    </row>
    <row r="24" spans="1:20" x14ac:dyDescent="0.3">
      <c r="A24" s="30"/>
      <c r="B24" s="9">
        <v>45107</v>
      </c>
      <c r="C24" s="9">
        <v>45107</v>
      </c>
      <c r="D24" s="9">
        <v>45107</v>
      </c>
      <c r="E24" s="9">
        <v>45107</v>
      </c>
      <c r="F24" s="19">
        <v>45291</v>
      </c>
      <c r="G24" s="9">
        <v>45107</v>
      </c>
      <c r="H24" s="9">
        <v>45107</v>
      </c>
      <c r="I24" s="9">
        <v>45107</v>
      </c>
      <c r="J24" s="9">
        <v>45107</v>
      </c>
      <c r="K24" s="9">
        <v>45107</v>
      </c>
      <c r="L24" s="9">
        <v>45107</v>
      </c>
      <c r="M24" s="9">
        <v>45107</v>
      </c>
      <c r="N24" s="9">
        <v>45107</v>
      </c>
      <c r="O24" s="9">
        <v>45107</v>
      </c>
      <c r="P24" s="9">
        <v>45107</v>
      </c>
      <c r="Q24" s="9">
        <v>45107</v>
      </c>
      <c r="R24" s="19">
        <v>45291</v>
      </c>
      <c r="S24" s="9">
        <v>45107</v>
      </c>
    </row>
    <row r="25" spans="1:20" x14ac:dyDescent="0.3">
      <c r="A25" s="31"/>
      <c r="B25" s="2" t="s">
        <v>30</v>
      </c>
      <c r="C25" s="2" t="s">
        <v>29</v>
      </c>
      <c r="D25" s="2" t="s">
        <v>30</v>
      </c>
      <c r="E25" s="2" t="s">
        <v>29</v>
      </c>
      <c r="F25" s="23" t="s">
        <v>30</v>
      </c>
      <c r="G25" s="23" t="s">
        <v>29</v>
      </c>
      <c r="H25" s="23" t="s">
        <v>29</v>
      </c>
      <c r="I25" s="23" t="s">
        <v>30</v>
      </c>
      <c r="J25" s="23" t="s">
        <v>30</v>
      </c>
      <c r="K25" s="23" t="s">
        <v>30</v>
      </c>
      <c r="L25" s="23" t="s">
        <v>29</v>
      </c>
      <c r="M25" s="23" t="s">
        <v>29</v>
      </c>
      <c r="N25" s="2" t="s">
        <v>29</v>
      </c>
      <c r="O25" s="23" t="s">
        <v>30</v>
      </c>
      <c r="P25" s="2" t="s">
        <v>29</v>
      </c>
      <c r="Q25" s="2" t="s">
        <v>29</v>
      </c>
      <c r="R25" s="2" t="s">
        <v>30</v>
      </c>
      <c r="S25" s="2" t="s">
        <v>29</v>
      </c>
    </row>
    <row r="26" spans="1:20" x14ac:dyDescent="0.3">
      <c r="A26" s="10" t="s">
        <v>6</v>
      </c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20" x14ac:dyDescent="0.3">
      <c r="A27" s="3" t="s">
        <v>7</v>
      </c>
      <c r="B27" s="4">
        <v>5393.6</v>
      </c>
      <c r="C27" s="4">
        <v>880.60000000000036</v>
      </c>
      <c r="D27" s="4">
        <v>17109.099999999999</v>
      </c>
      <c r="E27" s="4">
        <v>851.7</v>
      </c>
      <c r="F27" s="4">
        <v>-5341.5</v>
      </c>
      <c r="G27" s="4">
        <v>7655.9</v>
      </c>
      <c r="H27" s="4">
        <v>42849.7</v>
      </c>
      <c r="I27" s="4">
        <v>4619</v>
      </c>
      <c r="J27" s="4">
        <v>23816.6</v>
      </c>
      <c r="K27" s="4">
        <v>11552.4</v>
      </c>
      <c r="L27" s="4">
        <v>15659</v>
      </c>
      <c r="M27" s="4">
        <v>7597.3</v>
      </c>
      <c r="N27" s="4">
        <v>1665.4</v>
      </c>
      <c r="O27" s="4">
        <v>-5993.3</v>
      </c>
      <c r="P27" s="4">
        <v>7523</v>
      </c>
      <c r="Q27" s="4">
        <v>15810.1</v>
      </c>
      <c r="R27" s="4">
        <v>-103326.2</v>
      </c>
      <c r="S27" s="4">
        <v>1056.5</v>
      </c>
      <c r="T27" s="5"/>
    </row>
    <row r="28" spans="1:20" x14ac:dyDescent="0.3">
      <c r="A28" s="6" t="s">
        <v>12</v>
      </c>
      <c r="B28" s="26"/>
      <c r="C28" s="26"/>
      <c r="D28" s="26"/>
      <c r="E28" s="26"/>
      <c r="F28" s="26"/>
      <c r="G28" s="26"/>
      <c r="H28" s="26"/>
      <c r="I28" s="4">
        <v>6192</v>
      </c>
      <c r="J28" s="26"/>
      <c r="K28" s="26"/>
      <c r="L28" s="26"/>
      <c r="M28" s="26"/>
      <c r="N28" s="4">
        <v>76.2</v>
      </c>
      <c r="O28" s="26"/>
      <c r="P28" s="26"/>
      <c r="Q28" s="26"/>
      <c r="R28" s="26"/>
      <c r="S28" s="26"/>
      <c r="T28" s="5"/>
    </row>
    <row r="29" spans="1:20" x14ac:dyDescent="0.3">
      <c r="A29" s="6" t="s">
        <v>40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5"/>
    </row>
    <row r="30" spans="1:20" x14ac:dyDescent="0.3">
      <c r="A30" s="3" t="s">
        <v>8</v>
      </c>
      <c r="B30" s="4">
        <v>11685.8</v>
      </c>
      <c r="C30" s="4">
        <v>2241.9</v>
      </c>
      <c r="D30" s="4">
        <v>755.3</v>
      </c>
      <c r="E30" s="4">
        <v>1133.8</v>
      </c>
      <c r="F30" s="4">
        <v>451</v>
      </c>
      <c r="G30" s="4">
        <v>2150.8000000000002</v>
      </c>
      <c r="H30" s="4">
        <v>9210.6</v>
      </c>
      <c r="I30" s="4">
        <v>5308</v>
      </c>
      <c r="J30" s="4">
        <v>2726</v>
      </c>
      <c r="K30" s="4">
        <v>3977.6</v>
      </c>
      <c r="L30" s="4">
        <v>16477</v>
      </c>
      <c r="M30" s="4">
        <v>2332.1999999999998</v>
      </c>
      <c r="N30" s="4">
        <v>430.8</v>
      </c>
      <c r="O30" s="4">
        <v>3007.4</v>
      </c>
      <c r="P30" s="4">
        <v>982.9</v>
      </c>
      <c r="Q30" s="4">
        <v>2994</v>
      </c>
      <c r="R30" s="4">
        <v>14341.406999999999</v>
      </c>
      <c r="S30" s="4">
        <v>111</v>
      </c>
      <c r="T30" s="5"/>
    </row>
    <row r="31" spans="1:20" x14ac:dyDescent="0.3">
      <c r="A31" s="3" t="s">
        <v>9</v>
      </c>
      <c r="B31" s="4">
        <v>102292.9</v>
      </c>
      <c r="C31" s="4">
        <v>6529.7</v>
      </c>
      <c r="D31" s="4">
        <v>32486.799999999999</v>
      </c>
      <c r="E31" s="4">
        <v>19303.8</v>
      </c>
      <c r="F31" s="4">
        <v>26602.2</v>
      </c>
      <c r="G31" s="4">
        <v>5505.6</v>
      </c>
      <c r="H31" s="4">
        <v>75237.5</v>
      </c>
      <c r="I31" s="4">
        <v>29175</v>
      </c>
      <c r="J31" s="4">
        <v>5072.7</v>
      </c>
      <c r="K31" s="4">
        <v>14889.4</v>
      </c>
      <c r="L31" s="4">
        <v>50526</v>
      </c>
      <c r="M31" s="4">
        <v>2241.4</v>
      </c>
      <c r="N31" s="4">
        <v>4245.7</v>
      </c>
      <c r="O31" s="4">
        <v>19237.599999999999</v>
      </c>
      <c r="P31" s="4">
        <v>4739.7</v>
      </c>
      <c r="Q31" s="4">
        <v>1276.2</v>
      </c>
      <c r="R31" s="4">
        <v>168131.91800000001</v>
      </c>
      <c r="S31" s="4">
        <v>879.7</v>
      </c>
      <c r="T31" s="5"/>
    </row>
    <row r="32" spans="1:20" x14ac:dyDescent="0.3">
      <c r="A32" s="3" t="s">
        <v>10</v>
      </c>
      <c r="B32" s="4">
        <v>11427.7</v>
      </c>
      <c r="C32" s="4">
        <v>1956.8</v>
      </c>
      <c r="D32" s="4">
        <v>2325</v>
      </c>
      <c r="E32" s="4">
        <v>3269.3</v>
      </c>
      <c r="F32" s="4">
        <v>2782.2</v>
      </c>
      <c r="G32" s="4">
        <v>946.6</v>
      </c>
      <c r="H32" s="4">
        <v>27195.200000000001</v>
      </c>
      <c r="I32" s="4">
        <v>5471</v>
      </c>
      <c r="J32" s="4">
        <v>4207.3999999999996</v>
      </c>
      <c r="K32" s="4">
        <v>2624.4</v>
      </c>
      <c r="L32" s="4">
        <v>9481</v>
      </c>
      <c r="M32" s="4">
        <v>2802.3</v>
      </c>
      <c r="N32" s="4">
        <v>498.1</v>
      </c>
      <c r="O32" s="4">
        <v>4576.8999999999996</v>
      </c>
      <c r="P32" s="4">
        <v>2219.6999999999998</v>
      </c>
      <c r="Q32" s="4">
        <v>912.6</v>
      </c>
      <c r="R32" s="4">
        <v>19796.134999999998</v>
      </c>
      <c r="S32" s="4">
        <v>487.3</v>
      </c>
      <c r="T32" s="5"/>
    </row>
    <row r="33" spans="1:20" x14ac:dyDescent="0.3">
      <c r="A33" s="3" t="s">
        <v>11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569.70000000000005</v>
      </c>
      <c r="O33" s="4">
        <v>0</v>
      </c>
      <c r="P33" s="4">
        <v>534.5</v>
      </c>
      <c r="Q33" s="4">
        <v>0</v>
      </c>
      <c r="R33" s="4">
        <v>0</v>
      </c>
      <c r="S33" s="4">
        <v>0</v>
      </c>
      <c r="T33" s="5"/>
    </row>
    <row r="34" spans="1:20" x14ac:dyDescent="0.3">
      <c r="A34" s="13" t="s">
        <v>5</v>
      </c>
      <c r="B34" s="14">
        <f t="shared" ref="B34:S34" si="1">SUM(B27:B33)</f>
        <v>130799.99999999999</v>
      </c>
      <c r="C34" s="14">
        <f t="shared" si="1"/>
        <v>11609</v>
      </c>
      <c r="D34" s="14">
        <f t="shared" si="1"/>
        <v>52676.2</v>
      </c>
      <c r="E34" s="14">
        <f t="shared" si="1"/>
        <v>24558.6</v>
      </c>
      <c r="F34" s="14">
        <f t="shared" si="1"/>
        <v>24493.9</v>
      </c>
      <c r="G34" s="14">
        <f t="shared" si="1"/>
        <v>16258.900000000001</v>
      </c>
      <c r="H34" s="14">
        <f t="shared" si="1"/>
        <v>154493</v>
      </c>
      <c r="I34" s="14">
        <f t="shared" si="1"/>
        <v>50765</v>
      </c>
      <c r="J34" s="14">
        <f t="shared" si="1"/>
        <v>35822.699999999997</v>
      </c>
      <c r="K34" s="14">
        <f t="shared" si="1"/>
        <v>33043.800000000003</v>
      </c>
      <c r="L34" s="14">
        <f t="shared" si="1"/>
        <v>92143</v>
      </c>
      <c r="M34" s="14">
        <f t="shared" si="1"/>
        <v>14973.2</v>
      </c>
      <c r="N34" s="14">
        <f t="shared" si="1"/>
        <v>7485.9000000000005</v>
      </c>
      <c r="O34" s="14">
        <f t="shared" si="1"/>
        <v>20828.599999999999</v>
      </c>
      <c r="P34" s="14">
        <f t="shared" si="1"/>
        <v>15999.8</v>
      </c>
      <c r="Q34" s="14">
        <f t="shared" si="1"/>
        <v>20992.899999999998</v>
      </c>
      <c r="R34" s="14">
        <f t="shared" si="1"/>
        <v>98943.26</v>
      </c>
      <c r="S34" s="14">
        <f t="shared" si="1"/>
        <v>2534.5</v>
      </c>
      <c r="T34" s="5"/>
    </row>
    <row r="35" spans="1:20" x14ac:dyDescent="0.3">
      <c r="I35" s="27"/>
      <c r="K35" s="28"/>
      <c r="L35" s="28"/>
    </row>
    <row r="37" spans="1:20" ht="16.5" customHeight="1" x14ac:dyDescent="0.3">
      <c r="A37" s="29" t="s">
        <v>52</v>
      </c>
      <c r="B37" s="32" t="s">
        <v>54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</row>
    <row r="38" spans="1:20" ht="47.25" x14ac:dyDescent="0.3">
      <c r="A38" s="35"/>
      <c r="B38" s="22" t="s">
        <v>39</v>
      </c>
      <c r="C38" s="22" t="s">
        <v>33</v>
      </c>
      <c r="D38" s="22" t="s">
        <v>45</v>
      </c>
      <c r="E38" s="22" t="s">
        <v>24</v>
      </c>
      <c r="F38" s="22" t="s">
        <v>44</v>
      </c>
      <c r="G38" s="22" t="s">
        <v>35</v>
      </c>
      <c r="H38" s="22" t="s">
        <v>34</v>
      </c>
      <c r="I38" s="22" t="s">
        <v>27</v>
      </c>
      <c r="J38" s="22" t="s">
        <v>36</v>
      </c>
      <c r="K38" s="22" t="s">
        <v>26</v>
      </c>
      <c r="L38" s="22" t="s">
        <v>47</v>
      </c>
      <c r="M38" s="22" t="s">
        <v>37</v>
      </c>
      <c r="N38" s="22" t="s">
        <v>49</v>
      </c>
      <c r="O38" s="22" t="s">
        <v>28</v>
      </c>
      <c r="P38" s="22" t="s">
        <v>25</v>
      </c>
      <c r="Q38" s="22" t="s">
        <v>50</v>
      </c>
      <c r="R38" s="22" t="s">
        <v>43</v>
      </c>
      <c r="S38" s="22" t="s">
        <v>48</v>
      </c>
    </row>
    <row r="39" spans="1:20" x14ac:dyDescent="0.3">
      <c r="A39" s="35"/>
      <c r="B39" s="9" t="s">
        <v>46</v>
      </c>
      <c r="C39" s="9" t="s">
        <v>46</v>
      </c>
      <c r="D39" s="9" t="s">
        <v>46</v>
      </c>
      <c r="E39" s="9" t="s">
        <v>46</v>
      </c>
      <c r="F39" s="20">
        <v>2023</v>
      </c>
      <c r="G39" s="9" t="s">
        <v>46</v>
      </c>
      <c r="H39" s="9" t="s">
        <v>46</v>
      </c>
      <c r="I39" s="9" t="s">
        <v>46</v>
      </c>
      <c r="J39" s="9" t="s">
        <v>46</v>
      </c>
      <c r="K39" s="9" t="s">
        <v>46</v>
      </c>
      <c r="L39" s="9" t="s">
        <v>46</v>
      </c>
      <c r="M39" s="9" t="s">
        <v>46</v>
      </c>
      <c r="N39" s="9" t="s">
        <v>46</v>
      </c>
      <c r="O39" s="9" t="s">
        <v>46</v>
      </c>
      <c r="P39" s="9" t="s">
        <v>46</v>
      </c>
      <c r="Q39" s="9" t="s">
        <v>46</v>
      </c>
      <c r="R39" s="20">
        <v>2023</v>
      </c>
      <c r="S39" s="9" t="s">
        <v>46</v>
      </c>
    </row>
    <row r="40" spans="1:20" x14ac:dyDescent="0.3">
      <c r="A40" s="36"/>
      <c r="B40" s="2" t="s">
        <v>30</v>
      </c>
      <c r="C40" s="2" t="s">
        <v>29</v>
      </c>
      <c r="D40" s="2" t="s">
        <v>30</v>
      </c>
      <c r="E40" s="2" t="s">
        <v>29</v>
      </c>
      <c r="F40" s="23" t="s">
        <v>30</v>
      </c>
      <c r="G40" s="23" t="s">
        <v>29</v>
      </c>
      <c r="H40" s="23" t="s">
        <v>29</v>
      </c>
      <c r="I40" s="23" t="s">
        <v>30</v>
      </c>
      <c r="J40" s="23" t="s">
        <v>30</v>
      </c>
      <c r="K40" s="23" t="s">
        <v>30</v>
      </c>
      <c r="L40" s="23" t="s">
        <v>29</v>
      </c>
      <c r="M40" s="23" t="s">
        <v>29</v>
      </c>
      <c r="N40" s="2" t="s">
        <v>29</v>
      </c>
      <c r="O40" s="23" t="s">
        <v>30</v>
      </c>
      <c r="P40" s="2" t="s">
        <v>29</v>
      </c>
      <c r="Q40" s="2" t="s">
        <v>29</v>
      </c>
      <c r="R40" s="2" t="s">
        <v>30</v>
      </c>
      <c r="S40" s="2" t="s">
        <v>29</v>
      </c>
    </row>
    <row r="41" spans="1:20" x14ac:dyDescent="0.3">
      <c r="A41" s="3" t="s">
        <v>13</v>
      </c>
      <c r="B41" s="4">
        <v>119501.802</v>
      </c>
      <c r="C41" s="4">
        <v>28267.4</v>
      </c>
      <c r="D41" s="4">
        <v>34452.5</v>
      </c>
      <c r="E41" s="4">
        <v>50577.4</v>
      </c>
      <c r="F41" s="4">
        <v>16272.860000000002</v>
      </c>
      <c r="G41" s="4">
        <v>35242.049999999996</v>
      </c>
      <c r="H41" s="4">
        <v>109596.40000000001</v>
      </c>
      <c r="I41" s="4">
        <v>47462</v>
      </c>
      <c r="J41" s="4">
        <v>39268.156000000003</v>
      </c>
      <c r="K41" s="4">
        <v>30864.763999999999</v>
      </c>
      <c r="L41" s="4">
        <v>159934.06700000001</v>
      </c>
      <c r="M41" s="4">
        <v>25143.1</v>
      </c>
      <c r="N41" s="4">
        <f>5841.9+1317.7-584.1</f>
        <v>6575.4999999999991</v>
      </c>
      <c r="O41" s="4">
        <v>49652.2</v>
      </c>
      <c r="P41" s="4">
        <v>33579.461000000003</v>
      </c>
      <c r="Q41" s="4">
        <v>24074.899999999998</v>
      </c>
      <c r="R41" s="4">
        <v>164519.06299999999</v>
      </c>
      <c r="S41" s="4">
        <v>3024.2</v>
      </c>
    </row>
    <row r="42" spans="1:20" x14ac:dyDescent="0.3">
      <c r="A42" s="3" t="s">
        <v>14</v>
      </c>
      <c r="B42" s="4">
        <v>-97601</v>
      </c>
      <c r="C42" s="4">
        <v>-14506.2</v>
      </c>
      <c r="D42" s="4">
        <v>-19474.900000000001</v>
      </c>
      <c r="E42" s="4">
        <v>-25631.9</v>
      </c>
      <c r="F42" s="4">
        <v>-9966.7000000000007</v>
      </c>
      <c r="G42" s="4">
        <v>-17273</v>
      </c>
      <c r="H42" s="4">
        <v>-41582.9</v>
      </c>
      <c r="I42" s="4">
        <v>-29643</v>
      </c>
      <c r="J42" s="4">
        <v>-17260.732</v>
      </c>
      <c r="K42" s="4">
        <v>-16388.569</v>
      </c>
      <c r="L42" s="4">
        <v>-68730.3</v>
      </c>
      <c r="M42" s="4">
        <v>-11890.1</v>
      </c>
      <c r="N42" s="4">
        <v>-3691.1</v>
      </c>
      <c r="O42" s="4">
        <v>-26481.599999999999</v>
      </c>
      <c r="P42" s="4">
        <v>-15995.50756</v>
      </c>
      <c r="Q42" s="4">
        <v>-11197.2</v>
      </c>
      <c r="R42" s="4">
        <v>-73008.100000000006</v>
      </c>
      <c r="S42" s="4">
        <v>-3465.4</v>
      </c>
    </row>
    <row r="43" spans="1:20" x14ac:dyDescent="0.3">
      <c r="A43" s="3" t="s">
        <v>15</v>
      </c>
      <c r="B43" s="4">
        <v>-40655.366000000002</v>
      </c>
      <c r="C43" s="4">
        <v>-957.8</v>
      </c>
      <c r="D43" s="4">
        <v>-2199.9</v>
      </c>
      <c r="E43" s="4">
        <v>-3663.6</v>
      </c>
      <c r="F43" s="4">
        <v>-838.2</v>
      </c>
      <c r="G43" s="4">
        <v>-1069.4770000000001</v>
      </c>
      <c r="H43" s="4">
        <v>-13232.5</v>
      </c>
      <c r="I43" s="4">
        <v>-4471</v>
      </c>
      <c r="J43" s="4">
        <v>-1949.4469999999999</v>
      </c>
      <c r="K43" s="4">
        <v>-1140.095</v>
      </c>
      <c r="L43" s="4">
        <v>-15114.1</v>
      </c>
      <c r="M43" s="4">
        <v>-444.1</v>
      </c>
      <c r="N43" s="4">
        <v>-293.7</v>
      </c>
      <c r="O43" s="4">
        <v>-1725.3</v>
      </c>
      <c r="P43" s="4">
        <v>-875.81569999999999</v>
      </c>
      <c r="Q43" s="4">
        <v>-1009.5</v>
      </c>
      <c r="R43" s="4">
        <v>-14110.6</v>
      </c>
      <c r="S43" s="4">
        <v>-241.9</v>
      </c>
    </row>
    <row r="44" spans="1:20" x14ac:dyDescent="0.3">
      <c r="A44" s="3" t="s">
        <v>16</v>
      </c>
      <c r="B44" s="4">
        <v>-75689.773000000001</v>
      </c>
      <c r="C44" s="4">
        <v>-12536.183000000001</v>
      </c>
      <c r="D44" s="4">
        <v>-13152.7</v>
      </c>
      <c r="E44" s="4">
        <v>-24147.200000000001</v>
      </c>
      <c r="F44" s="4">
        <v>-8262.2999999999993</v>
      </c>
      <c r="G44" s="4">
        <v>-16285.2</v>
      </c>
      <c r="H44" s="4">
        <v>-43602.5</v>
      </c>
      <c r="I44" s="4">
        <v>-16010</v>
      </c>
      <c r="J44" s="4">
        <v>-19677.633000000002</v>
      </c>
      <c r="K44" s="4">
        <v>-13720.923000000001</v>
      </c>
      <c r="L44" s="4">
        <v>-59287.974000000002</v>
      </c>
      <c r="M44" s="4">
        <v>-10359.1</v>
      </c>
      <c r="N44" s="4">
        <v>-4049.2</v>
      </c>
      <c r="O44" s="4">
        <v>-20628</v>
      </c>
      <c r="P44" s="4">
        <v>-16247.194609999997</v>
      </c>
      <c r="Q44" s="4">
        <v>-9096.2000000000007</v>
      </c>
      <c r="R44" s="4">
        <v>-57801.599999999999</v>
      </c>
      <c r="S44" s="4">
        <v>-1723.2</v>
      </c>
    </row>
    <row r="45" spans="1:20" x14ac:dyDescent="0.3">
      <c r="A45" s="3" t="s">
        <v>17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</row>
    <row r="46" spans="1:20" x14ac:dyDescent="0.3">
      <c r="A46" s="3" t="s">
        <v>18</v>
      </c>
      <c r="B46" s="4">
        <v>-4683.2350000000006</v>
      </c>
      <c r="C46" s="24">
        <v>-53.9</v>
      </c>
      <c r="D46" s="4">
        <v>-630.79999999999995</v>
      </c>
      <c r="E46" s="4">
        <v>-112.49999999999999</v>
      </c>
      <c r="F46" s="4">
        <v>-693.6</v>
      </c>
      <c r="G46" s="4">
        <v>-371.137</v>
      </c>
      <c r="H46" s="4">
        <v>-2360</v>
      </c>
      <c r="I46" s="4">
        <v>-845</v>
      </c>
      <c r="J46" s="4">
        <v>44.7</v>
      </c>
      <c r="K46" s="4">
        <v>-344.61500000000001</v>
      </c>
      <c r="L46" s="4">
        <v>-2357.7560000000003</v>
      </c>
      <c r="M46" s="4">
        <v>2.2000000000000002</v>
      </c>
      <c r="N46" s="4">
        <v>-79.5</v>
      </c>
      <c r="O46" s="4">
        <v>-427.21600000000001</v>
      </c>
      <c r="P46" s="4">
        <v>-145.87563</v>
      </c>
      <c r="Q46" s="4">
        <v>14.8</v>
      </c>
      <c r="R46" s="4">
        <v>-7832.8</v>
      </c>
      <c r="S46" s="4">
        <v>-0.59999999999999987</v>
      </c>
    </row>
    <row r="47" spans="1:20" x14ac:dyDescent="0.3">
      <c r="A47" s="3" t="s">
        <v>19</v>
      </c>
      <c r="B47" s="4">
        <v>0</v>
      </c>
      <c r="C47" s="4">
        <v>-22.5</v>
      </c>
      <c r="D47" s="4">
        <v>-230.1</v>
      </c>
      <c r="E47" s="4">
        <v>-9.9079999999999995</v>
      </c>
      <c r="F47" s="4">
        <v>-0.154</v>
      </c>
      <c r="G47" s="4">
        <v>-107</v>
      </c>
      <c r="H47" s="4">
        <v>-798.9</v>
      </c>
      <c r="I47" s="4">
        <v>-23</v>
      </c>
      <c r="J47" s="4">
        <v>-106.25700000000001</v>
      </c>
      <c r="K47" s="4">
        <v>30</v>
      </c>
      <c r="L47" s="4">
        <v>-1998.8</v>
      </c>
      <c r="M47" s="4">
        <v>-453.1</v>
      </c>
      <c r="N47" s="4">
        <v>84.6</v>
      </c>
      <c r="O47" s="4">
        <v>-1.4</v>
      </c>
      <c r="P47" s="4">
        <v>-295.59609999999998</v>
      </c>
      <c r="Q47" s="4">
        <v>-841.8</v>
      </c>
      <c r="R47" s="4">
        <v>-3552</v>
      </c>
      <c r="S47" s="4">
        <v>0</v>
      </c>
    </row>
    <row r="48" spans="1:20" s="15" customFormat="1" x14ac:dyDescent="0.3">
      <c r="A48" s="13" t="s">
        <v>20</v>
      </c>
      <c r="B48" s="21">
        <f t="shared" ref="B48:S48" si="2">SUM(B41:B47)</f>
        <v>-99127.572</v>
      </c>
      <c r="C48" s="21">
        <f t="shared" si="2"/>
        <v>190.81700000000055</v>
      </c>
      <c r="D48" s="21">
        <f t="shared" si="2"/>
        <v>-1235.9000000000017</v>
      </c>
      <c r="E48" s="21">
        <f t="shared" si="2"/>
        <v>-2987.7079999999992</v>
      </c>
      <c r="F48" s="21">
        <f t="shared" si="2"/>
        <v>-3488.0939999999973</v>
      </c>
      <c r="G48" s="21">
        <f t="shared" si="2"/>
        <v>136.23599999999595</v>
      </c>
      <c r="H48" s="21">
        <f t="shared" si="2"/>
        <v>8019.6</v>
      </c>
      <c r="I48" s="21">
        <f t="shared" si="2"/>
        <v>-3530</v>
      </c>
      <c r="J48" s="21">
        <f t="shared" si="2"/>
        <v>318.78700000000094</v>
      </c>
      <c r="K48" s="21">
        <f t="shared" si="2"/>
        <v>-699.43800000000033</v>
      </c>
      <c r="L48" s="21">
        <f t="shared" si="2"/>
        <v>12445.136999999999</v>
      </c>
      <c r="M48" s="21">
        <f t="shared" si="2"/>
        <v>1998.8999999999974</v>
      </c>
      <c r="N48" s="21">
        <f t="shared" si="2"/>
        <v>-1453.4000000000005</v>
      </c>
      <c r="O48" s="21">
        <f t="shared" si="2"/>
        <v>388.68399999999929</v>
      </c>
      <c r="P48" s="21">
        <f t="shared" ref="P48:Q48" si="3">SUM(P41:P47)</f>
        <v>19.471400000008771</v>
      </c>
      <c r="Q48" s="21">
        <f t="shared" si="3"/>
        <v>1944.9999999999966</v>
      </c>
      <c r="R48" s="21">
        <f t="shared" si="2"/>
        <v>8213.9629999999852</v>
      </c>
      <c r="S48" s="21">
        <f t="shared" si="2"/>
        <v>-2406.9</v>
      </c>
    </row>
    <row r="49" spans="1:21" x14ac:dyDescent="0.3">
      <c r="A49" s="17" t="s">
        <v>21</v>
      </c>
      <c r="B49" s="4">
        <v>-14</v>
      </c>
      <c r="C49" s="18">
        <v>-29.5</v>
      </c>
      <c r="D49" s="18">
        <v>17.399999999999999</v>
      </c>
      <c r="E49" s="18">
        <v>0</v>
      </c>
      <c r="F49" s="18">
        <v>-2</v>
      </c>
      <c r="G49" s="18">
        <v>-6.5</v>
      </c>
      <c r="H49" s="4">
        <v>-217.3</v>
      </c>
      <c r="I49" s="18">
        <v>-154</v>
      </c>
      <c r="J49" s="18">
        <v>-156.71</v>
      </c>
      <c r="K49" s="18">
        <v>-26.1</v>
      </c>
      <c r="L49" s="4">
        <v>-19.3</v>
      </c>
      <c r="M49" s="18">
        <v>-0.4</v>
      </c>
      <c r="N49" s="18">
        <v>11.3</v>
      </c>
      <c r="O49" s="4">
        <v>-61.1</v>
      </c>
      <c r="P49" s="18">
        <v>0</v>
      </c>
      <c r="Q49" s="4">
        <v>-0.5</v>
      </c>
      <c r="R49" s="4">
        <v>-1027.683</v>
      </c>
      <c r="S49" s="18">
        <v>-2.2999999999999998</v>
      </c>
    </row>
    <row r="50" spans="1:21" x14ac:dyDescent="0.3">
      <c r="A50" s="3" t="s">
        <v>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">
        <v>-296</v>
      </c>
      <c r="S50" s="26"/>
    </row>
    <row r="51" spans="1:21" x14ac:dyDescent="0.3">
      <c r="A51" s="3" t="s">
        <v>42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21" x14ac:dyDescent="0.3">
      <c r="A52" s="3" t="s">
        <v>22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-145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/>
      <c r="P52" s="4">
        <v>0</v>
      </c>
      <c r="Q52" s="4">
        <v>0</v>
      </c>
      <c r="R52" s="4">
        <v>-650</v>
      </c>
      <c r="S52" s="4">
        <v>0</v>
      </c>
    </row>
    <row r="53" spans="1:21" s="15" customFormat="1" x14ac:dyDescent="0.3">
      <c r="A53" s="13" t="s">
        <v>31</v>
      </c>
      <c r="B53" s="21">
        <f t="shared" ref="B53:S53" si="4">SUM(B48:B52)</f>
        <v>-99141.572</v>
      </c>
      <c r="C53" s="21">
        <f t="shared" si="4"/>
        <v>161.31700000000055</v>
      </c>
      <c r="D53" s="21">
        <f t="shared" si="4"/>
        <v>-1218.5000000000016</v>
      </c>
      <c r="E53" s="21">
        <f t="shared" si="4"/>
        <v>-2987.7079999999992</v>
      </c>
      <c r="F53" s="21">
        <f t="shared" si="4"/>
        <v>-3490.0939999999973</v>
      </c>
      <c r="G53" s="21">
        <f t="shared" si="4"/>
        <v>129.73599999999595</v>
      </c>
      <c r="H53" s="21">
        <f t="shared" si="4"/>
        <v>7802.3</v>
      </c>
      <c r="I53" s="21">
        <f t="shared" si="4"/>
        <v>-3829</v>
      </c>
      <c r="J53" s="21">
        <f t="shared" si="4"/>
        <v>162.07700000000094</v>
      </c>
      <c r="K53" s="21">
        <f t="shared" si="4"/>
        <v>-725.53800000000035</v>
      </c>
      <c r="L53" s="21">
        <f t="shared" si="4"/>
        <v>12425.837</v>
      </c>
      <c r="M53" s="21">
        <f t="shared" si="4"/>
        <v>1998.4999999999973</v>
      </c>
      <c r="N53" s="21">
        <f t="shared" si="4"/>
        <v>-1442.1000000000006</v>
      </c>
      <c r="O53" s="21">
        <f t="shared" si="4"/>
        <v>327.58399999999926</v>
      </c>
      <c r="P53" s="21">
        <f t="shared" ref="P53:Q53" si="5">SUM(P48:P52)</f>
        <v>19.471400000008771</v>
      </c>
      <c r="Q53" s="21">
        <f t="shared" si="5"/>
        <v>1944.4999999999966</v>
      </c>
      <c r="R53" s="21">
        <f t="shared" si="4"/>
        <v>6240.2799999999852</v>
      </c>
      <c r="S53" s="21">
        <f t="shared" si="4"/>
        <v>-2409.2000000000003</v>
      </c>
    </row>
    <row r="54" spans="1:21" x14ac:dyDescent="0.3">
      <c r="A54" s="7" t="s">
        <v>23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2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21" ht="31.5" x14ac:dyDescent="0.3">
      <c r="A56" s="25" t="s">
        <v>32</v>
      </c>
      <c r="B56" s="16">
        <v>15088</v>
      </c>
      <c r="C56" s="16">
        <v>649.20000000000005</v>
      </c>
      <c r="D56" s="16">
        <v>740</v>
      </c>
      <c r="E56" s="16">
        <v>1023</v>
      </c>
      <c r="F56" s="16">
        <v>505</v>
      </c>
      <c r="G56" s="16">
        <v>1595</v>
      </c>
      <c r="H56" s="16">
        <v>2865</v>
      </c>
      <c r="I56" s="16">
        <v>1348</v>
      </c>
      <c r="J56" s="16">
        <v>718</v>
      </c>
      <c r="K56" s="16">
        <v>588.15899999999999</v>
      </c>
      <c r="L56" s="16">
        <v>5025</v>
      </c>
      <c r="M56" s="16">
        <v>597</v>
      </c>
      <c r="N56" s="16">
        <v>78</v>
      </c>
      <c r="O56" s="16">
        <v>795</v>
      </c>
      <c r="P56" s="16">
        <v>1200</v>
      </c>
      <c r="Q56" s="16">
        <v>417</v>
      </c>
      <c r="R56" s="16">
        <v>5400</v>
      </c>
      <c r="S56" s="16">
        <v>92</v>
      </c>
    </row>
    <row r="58" spans="1:21" x14ac:dyDescent="0.3">
      <c r="U58"/>
    </row>
  </sheetData>
  <sortState xmlns:xlrd2="http://schemas.microsoft.com/office/spreadsheetml/2017/richdata2" ref="V11:V36">
    <sortCondition ref="V11:V36"/>
  </sortState>
  <mergeCells count="6">
    <mergeCell ref="A10:A13"/>
    <mergeCell ref="B10:S10"/>
    <mergeCell ref="A22:A25"/>
    <mergeCell ref="A37:A40"/>
    <mergeCell ref="B22:S22"/>
    <mergeCell ref="B37:S37"/>
  </mergeCells>
  <pageMargins left="0.51181102362204722" right="0.51181102362204722" top="0.98425196850393704" bottom="0.78740157480314965" header="0.70866141732283472" footer="0.31496062992125984"/>
  <pageSetup paperSize="8" scale="61" orientation="landscape" r:id="rId1"/>
  <headerFooter>
    <oddHeader>&amp;C&amp;"DFL,Fett"&amp;18FINANZKENNZAHLEN: CLUBS DER 2. BUNDESLIGA IN DER SAISON 2024-25
Geschäftsjahresende 2023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BL-2 2024-25 BiLGuV</vt:lpstr>
      <vt:lpstr>'BL-2 2024-25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2024-05-29T12:43:46Z</cp:lastPrinted>
  <dcterms:created xsi:type="dcterms:W3CDTF">2019-01-24T09:02:09Z</dcterms:created>
  <dcterms:modified xsi:type="dcterms:W3CDTF">2024-05-29T12:43:54Z</dcterms:modified>
</cp:coreProperties>
</file>